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80" yWindow="150" windowWidth="8370" windowHeight="9720" activeTab="0"/>
  </bookViews>
  <sheets>
    <sheet name="ตาราง 6" sheetId="1" r:id="rId1"/>
  </sheets>
  <definedNames>
    <definedName name="_xlnm.Print_Area" localSheetId="0">'ตาราง 6'!$A$1:$G$100</definedName>
    <definedName name="_xlnm.Print_Titles" localSheetId="0">'ตาราง 6'!$4:$5</definedName>
  </definedNames>
  <calcPr fullCalcOnLoad="1"/>
</workbook>
</file>

<file path=xl/sharedStrings.xml><?xml version="1.0" encoding="utf-8"?>
<sst xmlns="http://schemas.openxmlformats.org/spreadsheetml/2006/main" count="380" uniqueCount="296">
  <si>
    <t>นครศรีธรรมราช พัทลุง สงขลา</t>
  </si>
  <si>
    <t>ทะเลน้อย</t>
  </si>
  <si>
    <t>บึงบอระเพ็ด</t>
  </si>
  <si>
    <t>นครสวรรค์</t>
  </si>
  <si>
    <t>หนองทุ่งทอง</t>
  </si>
  <si>
    <t>สุราษฎร์ธานี</t>
  </si>
  <si>
    <t>วัดตาลเอน</t>
  </si>
  <si>
    <t>พระนครศรีอยุธยา</t>
  </si>
  <si>
    <t>อ่างเก็บน้ำบางพระ</t>
  </si>
  <si>
    <t>ชลบุรี</t>
  </si>
  <si>
    <t>กาญจนบุรี</t>
  </si>
  <si>
    <t>เชียงใหม่</t>
  </si>
  <si>
    <t>ทะเลสาบ</t>
  </si>
  <si>
    <t>สงขลา พัทลุง</t>
  </si>
  <si>
    <t>เขาท่าเพชร</t>
  </si>
  <si>
    <t>วัดราษฎร์ศรัทธากะยาราม</t>
  </si>
  <si>
    <t>สมุทรสาคร</t>
  </si>
  <si>
    <t>วัดไผ่ล้อมและวัดอัมพุวราราม</t>
  </si>
  <si>
    <t>ปทุมธานี</t>
  </si>
  <si>
    <t>หมู่เกาะลิบง</t>
  </si>
  <si>
    <t>ตรัง</t>
  </si>
  <si>
    <t>เขาน้ำพราย</t>
  </si>
  <si>
    <t>เขาพระแทว</t>
  </si>
  <si>
    <t>ภูเก็ต</t>
  </si>
  <si>
    <t>สตูล</t>
  </si>
  <si>
    <t>บุรีรัมย์</t>
  </si>
  <si>
    <t>อ่างเก็บน้ำสนามบิน</t>
  </si>
  <si>
    <t>อ่างเก็บน้ำห้วยตลาด</t>
  </si>
  <si>
    <t>หนองแวง</t>
  </si>
  <si>
    <t>ชัยภูมิ</t>
  </si>
  <si>
    <t>ราชบุรี</t>
  </si>
  <si>
    <t>ถ้ำค้างคาว - เขาช่องพราน</t>
  </si>
  <si>
    <t>ป่ากราด</t>
  </si>
  <si>
    <t>สงขลา</t>
  </si>
  <si>
    <t>บึงโขงหลง</t>
  </si>
  <si>
    <t>บึงฉวาก</t>
  </si>
  <si>
    <t>สุพรรณบุรี ชัยนาท</t>
  </si>
  <si>
    <t>ถ้ำผาท่าพล</t>
  </si>
  <si>
    <t>พิษณุโลก</t>
  </si>
  <si>
    <t>อุตรดิตถ์</t>
  </si>
  <si>
    <t>คลองลำชาน</t>
  </si>
  <si>
    <t>ป่ารังไก่</t>
  </si>
  <si>
    <t>ปัตตานี</t>
  </si>
  <si>
    <t>แหลมตะลุมพุก</t>
  </si>
  <si>
    <t>นครศรีธรรมราช</t>
  </si>
  <si>
    <t>หนองหัวคู</t>
  </si>
  <si>
    <t>อุดรธานี</t>
  </si>
  <si>
    <t>เขาชีโอน</t>
  </si>
  <si>
    <t>เขาปะช้าง - แหลมขาม</t>
  </si>
  <si>
    <t>หนองบงคาย</t>
  </si>
  <si>
    <t>เชียงราย</t>
  </si>
  <si>
    <t>หนองน้ำขาว</t>
  </si>
  <si>
    <t>พรุค้างคาว</t>
  </si>
  <si>
    <t>เขาค้อ</t>
  </si>
  <si>
    <t>เพชรบูรณ์</t>
  </si>
  <si>
    <t>เขาประทับช้าง</t>
  </si>
  <si>
    <t>เขาเหรง</t>
  </si>
  <si>
    <t>ถ้ำผาน้ำทิพย์</t>
  </si>
  <si>
    <t>ร้อยเอ็ด กาฬสินธุ์ มุกดาหาร</t>
  </si>
  <si>
    <t>ลำปาว</t>
  </si>
  <si>
    <t>อุทยานสมเด็จพระศรีนครินทร์</t>
  </si>
  <si>
    <t>เขาสมโภชน์</t>
  </si>
  <si>
    <t>ลพบุรี</t>
  </si>
  <si>
    <t>เขาน้อย - เขาประดู่</t>
  </si>
  <si>
    <t>ถ้ำประทุน</t>
  </si>
  <si>
    <t>อุทัยธานี</t>
  </si>
  <si>
    <t>เขากระปุก - เขาเตาหม้อ</t>
  </si>
  <si>
    <t>เพชรบุรี</t>
  </si>
  <si>
    <t>ดูนลำพัน</t>
  </si>
  <si>
    <t>มหาสารคาม</t>
  </si>
  <si>
    <t>คุ้งกระเบน</t>
  </si>
  <si>
    <t>จันทบุรี</t>
  </si>
  <si>
    <t>ทุ่งทะเล</t>
  </si>
  <si>
    <t xml:space="preserve">กระบี่ </t>
  </si>
  <si>
    <t>ชะอำ</t>
  </si>
  <si>
    <t>ลำดับ</t>
  </si>
  <si>
    <t>No.</t>
  </si>
  <si>
    <t>ไร่ (Rai)</t>
  </si>
  <si>
    <t>เขตห้ามล่าสัตว์ป่า</t>
  </si>
  <si>
    <t>ภาคเหนือ</t>
  </si>
  <si>
    <t>North</t>
  </si>
  <si>
    <t>ภาคตะวันออกเฉียงเหนือ</t>
  </si>
  <si>
    <t>North-east</t>
  </si>
  <si>
    <t>ภาคกลาง</t>
  </si>
  <si>
    <t>Central</t>
  </si>
  <si>
    <t>ภาคตะวันออก</t>
  </si>
  <si>
    <t>East</t>
  </si>
  <si>
    <t>ภาคใต้</t>
  </si>
  <si>
    <t>รวมทั้งประเทศ</t>
  </si>
  <si>
    <t>South</t>
  </si>
  <si>
    <t xml:space="preserve"> </t>
  </si>
  <si>
    <t xml:space="preserve"> Chiang Mai</t>
  </si>
  <si>
    <t xml:space="preserve"> Chiang Rai</t>
  </si>
  <si>
    <t xml:space="preserve"> Phetchabun</t>
  </si>
  <si>
    <t xml:space="preserve"> Nakhon Sawan</t>
  </si>
  <si>
    <t xml:space="preserve"> Phitsanulok</t>
  </si>
  <si>
    <t xml:space="preserve"> Uttaradit</t>
  </si>
  <si>
    <t xml:space="preserve"> Uthai Thani</t>
  </si>
  <si>
    <t xml:space="preserve"> Chaiyaphum</t>
  </si>
  <si>
    <t xml:space="preserve"> Buri Ram</t>
  </si>
  <si>
    <t xml:space="preserve"> Maha Sarakham</t>
  </si>
  <si>
    <t xml:space="preserve"> Roi Et, Kalasin, Mukdahan</t>
  </si>
  <si>
    <t xml:space="preserve"> Udon Thani</t>
  </si>
  <si>
    <t xml:space="preserve"> Kanchanaburi</t>
  </si>
  <si>
    <t xml:space="preserve"> Pathum Thani</t>
  </si>
  <si>
    <t xml:space="preserve"> Phra Nakhon Si Ayutthaya</t>
  </si>
  <si>
    <t xml:space="preserve"> Phetchaburi</t>
  </si>
  <si>
    <t xml:space="preserve"> Ratchaburi</t>
  </si>
  <si>
    <t xml:space="preserve"> Lop Buri</t>
  </si>
  <si>
    <t xml:space="preserve"> Samut Sakhon</t>
  </si>
  <si>
    <t xml:space="preserve"> Suphan Buri, Chai Nat</t>
  </si>
  <si>
    <t xml:space="preserve"> Chanthaburi</t>
  </si>
  <si>
    <t xml:space="preserve"> Chon Buri</t>
  </si>
  <si>
    <t xml:space="preserve"> Krabi</t>
  </si>
  <si>
    <t xml:space="preserve"> Trang</t>
  </si>
  <si>
    <t xml:space="preserve"> Nakhon Si Thammarat</t>
  </si>
  <si>
    <t xml:space="preserve"> Pattani</t>
  </si>
  <si>
    <t xml:space="preserve"> Phuket</t>
  </si>
  <si>
    <t xml:space="preserve"> Satun</t>
  </si>
  <si>
    <t xml:space="preserve"> Surat Thani</t>
  </si>
  <si>
    <t xml:space="preserve"> Nong Bong Khai</t>
  </si>
  <si>
    <t xml:space="preserve"> Khao Kho</t>
  </si>
  <si>
    <t xml:space="preserve"> Bueng Borapet</t>
  </si>
  <si>
    <t xml:space="preserve"> Nong Nam Khao</t>
  </si>
  <si>
    <t xml:space="preserve"> Khao Noi - Khao Pradu</t>
  </si>
  <si>
    <t xml:space="preserve"> Tham Pra Thun</t>
  </si>
  <si>
    <t xml:space="preserve"> Lam Pao</t>
  </si>
  <si>
    <t xml:space="preserve"> Nong Waeng</t>
  </si>
  <si>
    <t xml:space="preserve"> Ang Keb Nam Huai Cha Rakhe Mag</t>
  </si>
  <si>
    <t xml:space="preserve"> Dun Lam Phan</t>
  </si>
  <si>
    <t xml:space="preserve"> Tham Pha Nam Thip</t>
  </si>
  <si>
    <t xml:space="preserve"> Nong Hua Khu</t>
  </si>
  <si>
    <t xml:space="preserve"> Wat Tan En</t>
  </si>
  <si>
    <t xml:space="preserve"> Khao Kra Puk - Khao Tao Mo</t>
  </si>
  <si>
    <t xml:space="preserve"> Tham Khang Khao - Khao Chong Phran</t>
  </si>
  <si>
    <t xml:space="preserve"> Khao Pra Thap Chang</t>
  </si>
  <si>
    <t xml:space="preserve"> Khao Som Phot</t>
  </si>
  <si>
    <t xml:space="preserve"> Wat Ratsatthakayaram</t>
  </si>
  <si>
    <t xml:space="preserve"> Bueng Cha Wak</t>
  </si>
  <si>
    <t xml:space="preserve"> Khung Kra Ben</t>
  </si>
  <si>
    <t xml:space="preserve"> Ang Keb Nam Bangphra</t>
  </si>
  <si>
    <t xml:space="preserve"> Thung Thale</t>
  </si>
  <si>
    <t xml:space="preserve"> Mu Ko Li Bong</t>
  </si>
  <si>
    <t xml:space="preserve"> Khao Nam Prai</t>
  </si>
  <si>
    <t xml:space="preserve"> Khlong Lam Chan</t>
  </si>
  <si>
    <t xml:space="preserve"> Laem Ta Lum Phuk</t>
  </si>
  <si>
    <t xml:space="preserve"> Thale Noi</t>
  </si>
  <si>
    <t xml:space="preserve"> Pa Rang Kai</t>
  </si>
  <si>
    <t xml:space="preserve"> Khao Phra Thaeo</t>
  </si>
  <si>
    <t xml:space="preserve"> Pa Krat</t>
  </si>
  <si>
    <t xml:space="preserve"> Khao Pa Chang - Laem Kham</t>
  </si>
  <si>
    <t xml:space="preserve"> Phru Khang Khao</t>
  </si>
  <si>
    <t xml:space="preserve"> Khao Reng</t>
  </si>
  <si>
    <t xml:space="preserve"> Thale Sap</t>
  </si>
  <si>
    <t xml:space="preserve"> Nong Prag Praya - Khao Raya Bang Sa</t>
  </si>
  <si>
    <t xml:space="preserve"> Nong Thung Thong</t>
  </si>
  <si>
    <t xml:space="preserve"> Khao Tha Phet</t>
  </si>
  <si>
    <t>วังโป่ง - ชนแดน</t>
  </si>
  <si>
    <t>จังหวัด / ภาค</t>
  </si>
  <si>
    <t xml:space="preserve"> Nakhon Si Thammarat, Phatthalung, Songkhla</t>
  </si>
  <si>
    <t xml:space="preserve"> Songkhla</t>
  </si>
  <si>
    <t xml:space="preserve"> Songkhla, Phatthalung</t>
  </si>
  <si>
    <t>ดอยพระบาท</t>
  </si>
  <si>
    <t>ลำปาง</t>
  </si>
  <si>
    <t>เขาเอราวัณ</t>
  </si>
  <si>
    <t>เขื่อนป่าสักชลสิทธิ์</t>
  </si>
  <si>
    <t xml:space="preserve"> Lampang</t>
  </si>
  <si>
    <t>ทะเลหลวง</t>
  </si>
  <si>
    <t>อ่างเก็บน้ำห้วยจรเข้มาก</t>
  </si>
  <si>
    <t>Total Areas</t>
  </si>
  <si>
    <t>เขาใหญ่ - เขาหน้าผาตั้ง</t>
  </si>
  <si>
    <t xml:space="preserve"> Khao Yai - Khao Na Pha tang</t>
  </si>
  <si>
    <t xml:space="preserve"> Wat Phai Lom and Wat Amphu Wararam</t>
  </si>
  <si>
    <t>สระบุรี ลพบุรี</t>
  </si>
  <si>
    <t xml:space="preserve"> Saraburi, Lop Buri</t>
  </si>
  <si>
    <t>หนองปลักพระยา-เขาระยาบังสา</t>
  </si>
  <si>
    <t xml:space="preserve"> Thale Luang</t>
  </si>
  <si>
    <t xml:space="preserve"> Bueng Khong Long</t>
  </si>
  <si>
    <t xml:space="preserve"> Khao Erawan</t>
  </si>
  <si>
    <t xml:space="preserve"> Doi Phra-bat</t>
  </si>
  <si>
    <t>ถ้ำระฆัง - เขาพระนอน</t>
  </si>
  <si>
    <t xml:space="preserve"> Tham Ra Khang - Khao Phra Non</t>
  </si>
  <si>
    <t>เขาแผงม้า</t>
  </si>
  <si>
    <t>พันท้ายนรสิงห์</t>
  </si>
  <si>
    <t>แก่งคอย</t>
  </si>
  <si>
    <t xml:space="preserve">สระบุรี </t>
  </si>
  <si>
    <t xml:space="preserve"> Saraburi</t>
  </si>
  <si>
    <t xml:space="preserve"> Kaeng Khoi</t>
  </si>
  <si>
    <t>นครราชสีมา</t>
  </si>
  <si>
    <t xml:space="preserve"> Nakhon Ratchasima</t>
  </si>
  <si>
    <t xml:space="preserve"> Khao Phaeng Ma</t>
  </si>
  <si>
    <t xml:space="preserve"> Pan Tai Norasingh</t>
  </si>
  <si>
    <t xml:space="preserve"> Wang Pong - Chon Daen</t>
  </si>
  <si>
    <t xml:space="preserve"> Tham Pha Tha Phon</t>
  </si>
  <si>
    <t xml:space="preserve"> Ang Keb Nam Sanam Bin</t>
  </si>
  <si>
    <t xml:space="preserve"> Ang Keb Nam Huai Talat</t>
  </si>
  <si>
    <t xml:space="preserve"> Utthayan Somdet Phra Srinagarindra</t>
  </si>
  <si>
    <t xml:space="preserve"> Cha-am</t>
  </si>
  <si>
    <t xml:space="preserve"> Khao Chi On</t>
  </si>
  <si>
    <t>ทับพญาลอ</t>
  </si>
  <si>
    <t>เชียงราย พะเยา</t>
  </si>
  <si>
    <t xml:space="preserve"> Chiang Rai, Phayao</t>
  </si>
  <si>
    <t>บ่อล้อ</t>
  </si>
  <si>
    <t xml:space="preserve"> Thap Phaya Lo</t>
  </si>
  <si>
    <t xml:space="preserve"> Bo Lo</t>
  </si>
  <si>
    <t>ลำนางรอง</t>
  </si>
  <si>
    <t xml:space="preserve"> Lam Nang Rong</t>
  </si>
  <si>
    <t>บึงกาฬ</t>
  </si>
  <si>
    <t xml:space="preserve"> Bueng Kan</t>
  </si>
  <si>
    <t>กาฬสินธุ์ อุดรธานี ขอนแก่น</t>
  </si>
  <si>
    <t xml:space="preserve"> Kalasin, Udon Thani, Khon Kaen</t>
  </si>
  <si>
    <t>หนองหานกุมภวาปี</t>
  </si>
  <si>
    <t xml:space="preserve"> Nong Han Kumphawapi</t>
  </si>
  <si>
    <t>และเขาตาพรม</t>
  </si>
  <si>
    <t xml:space="preserve"> Lae Khao Ta Phrom</t>
  </si>
  <si>
    <t>ป่าเขาภูหลวง</t>
  </si>
  <si>
    <t xml:space="preserve"> Pa khao Phu Luang</t>
  </si>
  <si>
    <t>ป่าบ้านโฮ่ง</t>
  </si>
  <si>
    <t>ลำพูน เชียงใหม่</t>
  </si>
  <si>
    <t xml:space="preserve"> Pa Ban Hong</t>
  </si>
  <si>
    <t xml:space="preserve"> Lamphun, Chiang Mai</t>
  </si>
  <si>
    <t>ภูฟ้า</t>
  </si>
  <si>
    <t>น่าน</t>
  </si>
  <si>
    <t xml:space="preserve"> Phu Fa</t>
  </si>
  <si>
    <t xml:space="preserve"> Nan</t>
  </si>
  <si>
    <t>ดอยอินทรีย์</t>
  </si>
  <si>
    <t>หนองเล็งทราย</t>
  </si>
  <si>
    <t>แพร่</t>
  </si>
  <si>
    <t xml:space="preserve"> Nong leng sai</t>
  </si>
  <si>
    <t xml:space="preserve"> Phrae</t>
  </si>
  <si>
    <t xml:space="preserve"> Doi In Si</t>
  </si>
  <si>
    <t>ภูสันเขียว</t>
  </si>
  <si>
    <t>นันทบุรี</t>
  </si>
  <si>
    <t>ลุ่มน้ำปายฝั่งซ้าย</t>
  </si>
  <si>
    <t>แม่ฮ่องสอน</t>
  </si>
  <si>
    <t xml:space="preserve"> Mae Hong Son</t>
  </si>
  <si>
    <t>บึงละหาน</t>
  </si>
  <si>
    <t>Nan Tha buri</t>
  </si>
  <si>
    <t xml:space="preserve"> Lum Nam Pai Fang Sai</t>
  </si>
  <si>
    <t xml:space="preserve"> Phu san Khiao</t>
  </si>
  <si>
    <t xml:space="preserve"> Bueng La Han</t>
  </si>
  <si>
    <t>พื้นที่ (Areas)</t>
  </si>
  <si>
    <r>
      <t>ตร.กม. (km</t>
    </r>
    <r>
      <rPr>
        <vertAlign val="superscript"/>
        <sz val="14"/>
        <rFont val="TH SarabunPSK"/>
        <family val="2"/>
      </rPr>
      <t>2</t>
    </r>
    <r>
      <rPr>
        <sz val="14"/>
        <rFont val="TH SarabunPSK"/>
        <family val="2"/>
      </rPr>
      <t>)</t>
    </r>
  </si>
  <si>
    <t>Non -  Hunting Areas</t>
  </si>
  <si>
    <t>Provinces / Regions</t>
  </si>
  <si>
    <t>ช้างผาด่าน</t>
  </si>
  <si>
    <t xml:space="preserve"> Chang Pha Dan</t>
  </si>
  <si>
    <t>ดอนศิลา</t>
  </si>
  <si>
    <t>ขุนน้ำยม</t>
  </si>
  <si>
    <t>พะเยา</t>
  </si>
  <si>
    <t>สองแคว</t>
  </si>
  <si>
    <t>อุตรดิตถ์ พิษณุโลก</t>
  </si>
  <si>
    <t>เขาวงจันแดง</t>
  </si>
  <si>
    <t>เขาไชยราช</t>
  </si>
  <si>
    <t>ประจวบคีรีขันธ์</t>
  </si>
  <si>
    <t xml:space="preserve"> Prachuap Khiri Khan</t>
  </si>
  <si>
    <t xml:space="preserve"> Don Si La</t>
  </si>
  <si>
    <t xml:space="preserve"> Khun Nam Yom</t>
  </si>
  <si>
    <t xml:space="preserve"> Phayao</t>
  </si>
  <si>
    <t xml:space="preserve"> Song Kwae</t>
  </si>
  <si>
    <t xml:space="preserve"> Uttaradit, Phitsanulok</t>
  </si>
  <si>
    <t xml:space="preserve"> Khao Wong Chan Daeng</t>
  </si>
  <si>
    <t xml:space="preserve"> Khuean Pa Sak Chon - la - Sit </t>
  </si>
  <si>
    <t xml:space="preserve"> Khao Chai - ya - rat</t>
  </si>
  <si>
    <t>ตารางที่ 6  พื้นที่เขตห้ามล่าสัตว์ป่า พ.ศ. 2563</t>
  </si>
  <si>
    <t>Table 6  Non-Hunting Areas in 2020</t>
  </si>
  <si>
    <t>เขาพนมทอง</t>
  </si>
  <si>
    <t xml:space="preserve"> Khoa Phanom Thong</t>
  </si>
  <si>
    <t>เวียงเชียงรุ้ง</t>
  </si>
  <si>
    <t xml:space="preserve"> Wiang Chiang Roong</t>
  </si>
  <si>
    <t>เชียงแสน</t>
  </si>
  <si>
    <t xml:space="preserve"> Chiang saen</t>
  </si>
  <si>
    <t>แม่โท</t>
  </si>
  <si>
    <t xml:space="preserve"> Mae Tho</t>
  </si>
  <si>
    <t>แม่จัน</t>
  </si>
  <si>
    <t xml:space="preserve"> Mae Chan</t>
  </si>
  <si>
    <t>กุดทิง</t>
  </si>
  <si>
    <t xml:space="preserve"> Kut Thing</t>
  </si>
  <si>
    <t>บ่อโพธิ์ - ปักธงชัย</t>
  </si>
  <si>
    <t xml:space="preserve"> Bo Pho - Pak Thong Chai</t>
  </si>
  <si>
    <t xml:space="preserve"> Bang Yang</t>
  </si>
  <si>
    <t>บางยาง</t>
  </si>
  <si>
    <t>ดงค้อ</t>
  </si>
  <si>
    <t>เพชรบูรณ์ เลย</t>
  </si>
  <si>
    <t xml:space="preserve"> Dong Kho</t>
  </si>
  <si>
    <t xml:space="preserve"> Phetchabun, Loei</t>
  </si>
  <si>
    <t>พุทธบาทชนแดน</t>
  </si>
  <si>
    <t xml:space="preserve"> Phut Ta Bat Chon Daen</t>
  </si>
  <si>
    <t xml:space="preserve"> Mae Mai</t>
  </si>
  <si>
    <t>แม่มาย</t>
  </si>
  <si>
    <t>เวียงเทิง</t>
  </si>
  <si>
    <t xml:space="preserve"> Wiang Thoeng</t>
  </si>
  <si>
    <t>ห้วยผึ้ง - วังยาว</t>
  </si>
  <si>
    <t xml:space="preserve"> Huai Phueng - Wang Yao</t>
  </si>
  <si>
    <t xml:space="preserve"> Tha Daeng</t>
  </si>
  <si>
    <t>ท่าแดง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</si>
</sst>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General_)"/>
    <numFmt numFmtId="181" formatCode="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_-;\-* #,##0.0_-;_-* &quot;-&quot;??_-;_-@_-"/>
    <numFmt numFmtId="187" formatCode="_-* #,##0_-;\-* #,##0_-;_-* &quot;-&quot;??_-;_-@_-"/>
  </numFmts>
  <fonts count="41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2"/>
      <name val="Helv"/>
      <family val="0"/>
    </font>
    <font>
      <sz val="14"/>
      <name val="TH SarabunPSK"/>
      <family val="2"/>
    </font>
    <font>
      <b/>
      <sz val="14"/>
      <name val="TH SarabunPSK"/>
      <family val="2"/>
    </font>
    <font>
      <vertAlign val="superscript"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0" fontId="3" fillId="0" borderId="0">
      <alignment/>
      <protection/>
    </xf>
  </cellStyleXfs>
  <cellXfs count="4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4" fontId="4" fillId="0" borderId="13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4" fontId="4" fillId="0" borderId="18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43" fontId="4" fillId="0" borderId="0" xfId="42" applyNumberFormat="1" applyFont="1" applyFill="1" applyAlignment="1">
      <alignment vertical="center"/>
    </xf>
    <xf numFmtId="43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4" fontId="4" fillId="0" borderId="21" xfId="63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zoomScale="110" zoomScaleNormal="110" zoomScalePageLayoutView="0" workbookViewId="0" topLeftCell="A79">
      <selection activeCell="F96" sqref="F96"/>
    </sheetView>
  </sheetViews>
  <sheetFormatPr defaultColWidth="9.140625" defaultRowHeight="21.75" customHeight="1"/>
  <cols>
    <col min="1" max="1" width="6.28125" style="1" customWidth="1"/>
    <col min="2" max="3" width="23.7109375" style="1" customWidth="1"/>
    <col min="4" max="4" width="13.7109375" style="19" customWidth="1"/>
    <col min="5" max="5" width="14.28125" style="1" customWidth="1"/>
    <col min="6" max="6" width="35.28125" style="1" customWidth="1"/>
    <col min="7" max="7" width="38.7109375" style="1" customWidth="1"/>
    <col min="8" max="16384" width="9.140625" style="1" customWidth="1"/>
  </cols>
  <sheetData>
    <row r="1" spans="1:7" ht="21" customHeight="1">
      <c r="A1" s="33" t="s">
        <v>264</v>
      </c>
      <c r="B1" s="33"/>
      <c r="C1" s="33"/>
      <c r="D1" s="33"/>
      <c r="E1" s="33"/>
      <c r="G1" s="10"/>
    </row>
    <row r="2" spans="1:7" ht="21" customHeight="1">
      <c r="A2" s="40" t="s">
        <v>265</v>
      </c>
      <c r="B2" s="40"/>
      <c r="C2" s="40"/>
      <c r="D2" s="40"/>
      <c r="E2" s="40"/>
      <c r="G2" s="11"/>
    </row>
    <row r="3" spans="1:7" ht="6.75" customHeight="1">
      <c r="A3" s="12"/>
      <c r="B3" s="12"/>
      <c r="C3" s="12"/>
      <c r="D3" s="13"/>
      <c r="E3" s="12"/>
      <c r="F3" s="12"/>
      <c r="G3" s="12"/>
    </row>
    <row r="4" spans="1:7" ht="19.5" customHeight="1">
      <c r="A4" s="14" t="s">
        <v>75</v>
      </c>
      <c r="B4" s="41" t="s">
        <v>78</v>
      </c>
      <c r="C4" s="43" t="s">
        <v>158</v>
      </c>
      <c r="D4" s="38" t="s">
        <v>241</v>
      </c>
      <c r="E4" s="39"/>
      <c r="F4" s="41" t="s">
        <v>243</v>
      </c>
      <c r="G4" s="43" t="s">
        <v>244</v>
      </c>
    </row>
    <row r="5" spans="1:7" ht="19.5" customHeight="1">
      <c r="A5" s="15" t="s">
        <v>76</v>
      </c>
      <c r="B5" s="42"/>
      <c r="C5" s="44"/>
      <c r="D5" s="16" t="s">
        <v>242</v>
      </c>
      <c r="E5" s="17" t="s">
        <v>77</v>
      </c>
      <c r="F5" s="42"/>
      <c r="G5" s="44"/>
    </row>
    <row r="6" spans="1:7" ht="19.5" customHeight="1">
      <c r="A6" s="20">
        <v>1</v>
      </c>
      <c r="B6" s="25" t="s">
        <v>49</v>
      </c>
      <c r="C6" s="25" t="s">
        <v>50</v>
      </c>
      <c r="D6" s="26">
        <f aca="true" t="shared" si="0" ref="D6:D13">E6/625</f>
        <v>4.3376</v>
      </c>
      <c r="E6" s="26">
        <v>2711</v>
      </c>
      <c r="F6" s="25" t="s">
        <v>120</v>
      </c>
      <c r="G6" s="25" t="s">
        <v>92</v>
      </c>
    </row>
    <row r="7" spans="1:7" ht="19.5" customHeight="1">
      <c r="A7" s="2">
        <v>2</v>
      </c>
      <c r="B7" s="3" t="s">
        <v>225</v>
      </c>
      <c r="C7" s="3" t="s">
        <v>50</v>
      </c>
      <c r="D7" s="4">
        <f t="shared" si="0"/>
        <v>12.84</v>
      </c>
      <c r="E7" s="4">
        <v>8025</v>
      </c>
      <c r="F7" s="3" t="s">
        <v>230</v>
      </c>
      <c r="G7" s="5" t="s">
        <v>92</v>
      </c>
    </row>
    <row r="8" spans="1:7" ht="19.5" customHeight="1">
      <c r="A8" s="2">
        <v>3</v>
      </c>
      <c r="B8" s="3" t="s">
        <v>268</v>
      </c>
      <c r="C8" s="3" t="s">
        <v>50</v>
      </c>
      <c r="D8" s="4">
        <f t="shared" si="0"/>
        <v>6.4048</v>
      </c>
      <c r="E8" s="4">
        <v>4003</v>
      </c>
      <c r="F8" s="3" t="s">
        <v>269</v>
      </c>
      <c r="G8" s="5" t="s">
        <v>92</v>
      </c>
    </row>
    <row r="9" spans="1:7" ht="19.5" customHeight="1">
      <c r="A9" s="2">
        <v>4</v>
      </c>
      <c r="B9" s="3" t="s">
        <v>270</v>
      </c>
      <c r="C9" s="3" t="s">
        <v>50</v>
      </c>
      <c r="D9" s="4">
        <f t="shared" si="0"/>
        <v>8.88</v>
      </c>
      <c r="E9" s="4">
        <v>5550</v>
      </c>
      <c r="F9" s="3" t="s">
        <v>271</v>
      </c>
      <c r="G9" s="5" t="s">
        <v>92</v>
      </c>
    </row>
    <row r="10" spans="1:7" ht="19.5" customHeight="1">
      <c r="A10" s="2">
        <v>5</v>
      </c>
      <c r="B10" s="3" t="s">
        <v>272</v>
      </c>
      <c r="C10" s="3" t="s">
        <v>50</v>
      </c>
      <c r="D10" s="4">
        <f t="shared" si="0"/>
        <v>28.0576</v>
      </c>
      <c r="E10" s="4">
        <v>17536</v>
      </c>
      <c r="F10" s="3" t="s">
        <v>273</v>
      </c>
      <c r="G10" s="5" t="s">
        <v>92</v>
      </c>
    </row>
    <row r="11" spans="1:7" ht="19.5" customHeight="1">
      <c r="A11" s="2">
        <v>6</v>
      </c>
      <c r="B11" s="3" t="s">
        <v>247</v>
      </c>
      <c r="C11" s="3" t="s">
        <v>50</v>
      </c>
      <c r="D11" s="4">
        <f t="shared" si="0"/>
        <v>46.5168</v>
      </c>
      <c r="E11" s="4">
        <v>29073</v>
      </c>
      <c r="F11" s="3" t="s">
        <v>256</v>
      </c>
      <c r="G11" s="5" t="s">
        <v>92</v>
      </c>
    </row>
    <row r="12" spans="1:7" ht="19.5" customHeight="1">
      <c r="A12" s="2">
        <v>7</v>
      </c>
      <c r="B12" s="3" t="s">
        <v>274</v>
      </c>
      <c r="C12" s="3" t="s">
        <v>50</v>
      </c>
      <c r="D12" s="4">
        <f t="shared" si="0"/>
        <v>33.0064</v>
      </c>
      <c r="E12" s="4">
        <v>20629</v>
      </c>
      <c r="F12" s="3" t="s">
        <v>275</v>
      </c>
      <c r="G12" s="5" t="s">
        <v>92</v>
      </c>
    </row>
    <row r="13" spans="1:7" ht="19.5" customHeight="1">
      <c r="A13" s="2">
        <v>8</v>
      </c>
      <c r="B13" s="3" t="s">
        <v>290</v>
      </c>
      <c r="C13" s="3" t="s">
        <v>50</v>
      </c>
      <c r="D13" s="4">
        <f t="shared" si="0"/>
        <v>5.92</v>
      </c>
      <c r="E13" s="4">
        <v>3700</v>
      </c>
      <c r="F13" s="3" t="s">
        <v>291</v>
      </c>
      <c r="G13" s="5" t="s">
        <v>92</v>
      </c>
    </row>
    <row r="14" spans="1:7" ht="19.5" customHeight="1">
      <c r="A14" s="2">
        <v>9</v>
      </c>
      <c r="B14" s="3" t="s">
        <v>199</v>
      </c>
      <c r="C14" s="3" t="s">
        <v>200</v>
      </c>
      <c r="D14" s="4">
        <f aca="true" t="shared" si="1" ref="D14:D25">E14/625</f>
        <v>28.912</v>
      </c>
      <c r="E14" s="4">
        <v>18070</v>
      </c>
      <c r="F14" s="3" t="s">
        <v>203</v>
      </c>
      <c r="G14" s="5" t="s">
        <v>201</v>
      </c>
    </row>
    <row r="15" spans="1:7" ht="19.5" customHeight="1">
      <c r="A15" s="2">
        <v>10</v>
      </c>
      <c r="B15" s="3" t="s">
        <v>232</v>
      </c>
      <c r="C15" s="3" t="s">
        <v>11</v>
      </c>
      <c r="D15" s="4">
        <f t="shared" si="1"/>
        <v>288.4704</v>
      </c>
      <c r="E15" s="4">
        <v>180294</v>
      </c>
      <c r="F15" s="3" t="s">
        <v>237</v>
      </c>
      <c r="G15" s="5" t="s">
        <v>91</v>
      </c>
    </row>
    <row r="16" spans="1:7" ht="19.5" customHeight="1">
      <c r="A16" s="2">
        <v>11</v>
      </c>
      <c r="B16" s="3" t="s">
        <v>2</v>
      </c>
      <c r="C16" s="3" t="s">
        <v>3</v>
      </c>
      <c r="D16" s="4">
        <f t="shared" si="1"/>
        <v>106</v>
      </c>
      <c r="E16" s="4">
        <v>66250</v>
      </c>
      <c r="F16" s="3" t="s">
        <v>122</v>
      </c>
      <c r="G16" s="5" t="s">
        <v>94</v>
      </c>
    </row>
    <row r="17" spans="1:7" ht="19.5" customHeight="1">
      <c r="A17" s="2">
        <v>12</v>
      </c>
      <c r="B17" s="3" t="s">
        <v>221</v>
      </c>
      <c r="C17" s="3" t="s">
        <v>222</v>
      </c>
      <c r="D17" s="4">
        <f t="shared" si="1"/>
        <v>119.2848</v>
      </c>
      <c r="E17" s="4">
        <v>74553</v>
      </c>
      <c r="F17" s="3" t="s">
        <v>223</v>
      </c>
      <c r="G17" s="5" t="s">
        <v>224</v>
      </c>
    </row>
    <row r="18" spans="1:7" ht="19.5" customHeight="1">
      <c r="A18" s="2">
        <v>13</v>
      </c>
      <c r="B18" s="3" t="s">
        <v>226</v>
      </c>
      <c r="C18" s="3" t="s">
        <v>249</v>
      </c>
      <c r="D18" s="4">
        <f t="shared" si="1"/>
        <v>6.4048</v>
      </c>
      <c r="E18" s="4">
        <v>4003</v>
      </c>
      <c r="F18" s="3" t="s">
        <v>228</v>
      </c>
      <c r="G18" s="5" t="s">
        <v>258</v>
      </c>
    </row>
    <row r="19" spans="1:7" ht="19.5" customHeight="1">
      <c r="A19" s="2">
        <v>14</v>
      </c>
      <c r="B19" s="3" t="s">
        <v>245</v>
      </c>
      <c r="C19" s="3" t="s">
        <v>227</v>
      </c>
      <c r="D19" s="4">
        <f t="shared" si="1"/>
        <v>43.5296</v>
      </c>
      <c r="E19" s="4">
        <v>27206</v>
      </c>
      <c r="F19" s="3" t="s">
        <v>246</v>
      </c>
      <c r="G19" s="5" t="s">
        <v>229</v>
      </c>
    </row>
    <row r="20" spans="1:7" ht="19.5" customHeight="1">
      <c r="A20" s="2">
        <v>15</v>
      </c>
      <c r="B20" s="3" t="s">
        <v>37</v>
      </c>
      <c r="C20" s="3" t="s">
        <v>38</v>
      </c>
      <c r="D20" s="4">
        <f t="shared" si="1"/>
        <v>2.84</v>
      </c>
      <c r="E20" s="4">
        <v>1775</v>
      </c>
      <c r="F20" s="3" t="s">
        <v>193</v>
      </c>
      <c r="G20" s="5" t="s">
        <v>95</v>
      </c>
    </row>
    <row r="21" spans="1:7" ht="19.5" customHeight="1">
      <c r="A21" s="2">
        <v>16</v>
      </c>
      <c r="B21" s="3" t="s">
        <v>51</v>
      </c>
      <c r="C21" s="3" t="s">
        <v>38</v>
      </c>
      <c r="D21" s="4">
        <f t="shared" si="1"/>
        <v>0.574224</v>
      </c>
      <c r="E21" s="4">
        <v>358.89</v>
      </c>
      <c r="F21" s="3" t="s">
        <v>123</v>
      </c>
      <c r="G21" s="5" t="s">
        <v>95</v>
      </c>
    </row>
    <row r="22" spans="1:7" ht="19.5" customHeight="1">
      <c r="A22" s="2">
        <v>17</v>
      </c>
      <c r="B22" s="3" t="s">
        <v>63</v>
      </c>
      <c r="C22" s="3" t="s">
        <v>38</v>
      </c>
      <c r="D22" s="4">
        <f t="shared" si="1"/>
        <v>135.168</v>
      </c>
      <c r="E22" s="4">
        <v>84480</v>
      </c>
      <c r="F22" s="3" t="s">
        <v>124</v>
      </c>
      <c r="G22" s="5" t="s">
        <v>95</v>
      </c>
    </row>
    <row r="23" spans="1:7" ht="19.5" customHeight="1">
      <c r="A23" s="2">
        <v>18</v>
      </c>
      <c r="B23" s="3" t="s">
        <v>266</v>
      </c>
      <c r="C23" s="3" t="s">
        <v>38</v>
      </c>
      <c r="D23" s="4">
        <f t="shared" si="1"/>
        <v>22.6</v>
      </c>
      <c r="E23" s="4">
        <v>14125</v>
      </c>
      <c r="F23" s="3" t="s">
        <v>267</v>
      </c>
      <c r="G23" s="5" t="s">
        <v>95</v>
      </c>
    </row>
    <row r="24" spans="1:7" ht="19.5" customHeight="1">
      <c r="A24" s="2">
        <v>19</v>
      </c>
      <c r="B24" s="3" t="s">
        <v>278</v>
      </c>
      <c r="C24" s="3" t="s">
        <v>38</v>
      </c>
      <c r="D24" s="4">
        <f t="shared" si="1"/>
        <v>13.272</v>
      </c>
      <c r="E24" s="4">
        <v>8295</v>
      </c>
      <c r="F24" s="3" t="s">
        <v>279</v>
      </c>
      <c r="G24" s="5" t="s">
        <v>95</v>
      </c>
    </row>
    <row r="25" spans="1:7" ht="19.5" customHeight="1">
      <c r="A25" s="2">
        <v>20</v>
      </c>
      <c r="B25" s="3" t="s">
        <v>281</v>
      </c>
      <c r="C25" s="3" t="s">
        <v>38</v>
      </c>
      <c r="D25" s="4">
        <f t="shared" si="1"/>
        <v>15.9712</v>
      </c>
      <c r="E25" s="4">
        <v>9982</v>
      </c>
      <c r="F25" s="3" t="s">
        <v>280</v>
      </c>
      <c r="G25" s="5" t="s">
        <v>95</v>
      </c>
    </row>
    <row r="26" spans="1:7" ht="19.5" customHeight="1">
      <c r="A26" s="2">
        <v>21</v>
      </c>
      <c r="B26" s="3" t="s">
        <v>53</v>
      </c>
      <c r="C26" s="3" t="s">
        <v>54</v>
      </c>
      <c r="D26" s="4">
        <f aca="true" t="shared" si="2" ref="D26:D31">E26/625</f>
        <v>43.52</v>
      </c>
      <c r="E26" s="4">
        <v>27200</v>
      </c>
      <c r="F26" s="3" t="s">
        <v>121</v>
      </c>
      <c r="G26" s="5" t="s">
        <v>93</v>
      </c>
    </row>
    <row r="27" spans="1:7" ht="19.5" customHeight="1">
      <c r="A27" s="21">
        <v>22</v>
      </c>
      <c r="B27" s="22" t="s">
        <v>157</v>
      </c>
      <c r="C27" s="22" t="s">
        <v>54</v>
      </c>
      <c r="D27" s="23">
        <f t="shared" si="2"/>
        <v>168.2512</v>
      </c>
      <c r="E27" s="23">
        <v>105157</v>
      </c>
      <c r="F27" s="22" t="s">
        <v>192</v>
      </c>
      <c r="G27" s="24" t="s">
        <v>93</v>
      </c>
    </row>
    <row r="28" spans="1:7" ht="19.5" customHeight="1">
      <c r="A28" s="2">
        <v>23</v>
      </c>
      <c r="B28" s="3" t="s">
        <v>286</v>
      </c>
      <c r="C28" s="3" t="s">
        <v>54</v>
      </c>
      <c r="D28" s="4">
        <f t="shared" si="2"/>
        <v>18.1088</v>
      </c>
      <c r="E28" s="4">
        <v>11318</v>
      </c>
      <c r="F28" s="3" t="s">
        <v>287</v>
      </c>
      <c r="G28" s="5" t="s">
        <v>93</v>
      </c>
    </row>
    <row r="29" spans="1:7" ht="19.5" customHeight="1">
      <c r="A29" s="2">
        <v>24</v>
      </c>
      <c r="B29" s="3" t="s">
        <v>295</v>
      </c>
      <c r="C29" s="3" t="s">
        <v>54</v>
      </c>
      <c r="D29" s="4">
        <f t="shared" si="2"/>
        <v>45.0448</v>
      </c>
      <c r="E29" s="4">
        <v>28153</v>
      </c>
      <c r="F29" s="3" t="s">
        <v>294</v>
      </c>
      <c r="G29" s="5" t="s">
        <v>93</v>
      </c>
    </row>
    <row r="30" spans="1:7" ht="19.5" customHeight="1">
      <c r="A30" s="2">
        <v>25</v>
      </c>
      <c r="B30" s="3" t="s">
        <v>282</v>
      </c>
      <c r="C30" s="3" t="s">
        <v>283</v>
      </c>
      <c r="D30" s="4">
        <f t="shared" si="2"/>
        <v>37.8144</v>
      </c>
      <c r="E30" s="4">
        <v>23634</v>
      </c>
      <c r="F30" s="3" t="s">
        <v>284</v>
      </c>
      <c r="G30" s="5" t="s">
        <v>285</v>
      </c>
    </row>
    <row r="31" spans="1:7" ht="19.5" customHeight="1">
      <c r="A31" s="2">
        <v>26</v>
      </c>
      <c r="B31" s="3" t="s">
        <v>248</v>
      </c>
      <c r="C31" s="3" t="s">
        <v>249</v>
      </c>
      <c r="D31" s="4">
        <f t="shared" si="2"/>
        <v>100.376864</v>
      </c>
      <c r="E31" s="4">
        <v>62735.54</v>
      </c>
      <c r="F31" s="3" t="s">
        <v>257</v>
      </c>
      <c r="G31" s="5" t="s">
        <v>258</v>
      </c>
    </row>
    <row r="32" spans="1:7" ht="19.5" customHeight="1">
      <c r="A32" s="2">
        <v>27</v>
      </c>
      <c r="B32" s="3" t="s">
        <v>233</v>
      </c>
      <c r="C32" s="3" t="s">
        <v>234</v>
      </c>
      <c r="D32" s="4">
        <f aca="true" t="shared" si="3" ref="D32:D38">E32/625</f>
        <v>101.9968</v>
      </c>
      <c r="E32" s="4">
        <v>63748</v>
      </c>
      <c r="F32" s="3" t="s">
        <v>238</v>
      </c>
      <c r="G32" s="5" t="s">
        <v>235</v>
      </c>
    </row>
    <row r="33" spans="1:9" ht="19.5" customHeight="1">
      <c r="A33" s="2">
        <v>28</v>
      </c>
      <c r="B33" s="3" t="s">
        <v>162</v>
      </c>
      <c r="C33" s="3" t="s">
        <v>163</v>
      </c>
      <c r="D33" s="4">
        <f t="shared" si="3"/>
        <v>113.6</v>
      </c>
      <c r="E33" s="4">
        <v>71000</v>
      </c>
      <c r="F33" s="3" t="s">
        <v>179</v>
      </c>
      <c r="G33" s="5" t="s">
        <v>166</v>
      </c>
      <c r="I33" s="1" t="s">
        <v>90</v>
      </c>
    </row>
    <row r="34" spans="1:7" ht="19.5" customHeight="1">
      <c r="A34" s="2">
        <v>29</v>
      </c>
      <c r="B34" s="3" t="s">
        <v>289</v>
      </c>
      <c r="C34" s="3" t="s">
        <v>163</v>
      </c>
      <c r="D34" s="4">
        <f t="shared" si="3"/>
        <v>29.7552</v>
      </c>
      <c r="E34" s="4">
        <v>18597</v>
      </c>
      <c r="F34" s="3" t="s">
        <v>288</v>
      </c>
      <c r="G34" s="5" t="s">
        <v>166</v>
      </c>
    </row>
    <row r="35" spans="1:7" ht="19.5" customHeight="1">
      <c r="A35" s="2">
        <v>30</v>
      </c>
      <c r="B35" s="3" t="s">
        <v>217</v>
      </c>
      <c r="C35" s="3" t="s">
        <v>218</v>
      </c>
      <c r="D35" s="4">
        <f t="shared" si="3"/>
        <v>379.04</v>
      </c>
      <c r="E35" s="4">
        <v>236900</v>
      </c>
      <c r="F35" s="3" t="s">
        <v>219</v>
      </c>
      <c r="G35" s="5" t="s">
        <v>220</v>
      </c>
    </row>
    <row r="36" spans="1:7" ht="19.5" customHeight="1">
      <c r="A36" s="2">
        <v>31</v>
      </c>
      <c r="B36" s="3" t="s">
        <v>231</v>
      </c>
      <c r="C36" s="3" t="s">
        <v>39</v>
      </c>
      <c r="D36" s="4">
        <f t="shared" si="3"/>
        <v>169.3504</v>
      </c>
      <c r="E36" s="4">
        <v>105844</v>
      </c>
      <c r="F36" s="3" t="s">
        <v>239</v>
      </c>
      <c r="G36" s="5" t="s">
        <v>96</v>
      </c>
    </row>
    <row r="37" spans="1:7" ht="19.5" customHeight="1">
      <c r="A37" s="2">
        <v>32</v>
      </c>
      <c r="B37" s="3" t="s">
        <v>292</v>
      </c>
      <c r="C37" s="3" t="s">
        <v>39</v>
      </c>
      <c r="D37" s="4">
        <f t="shared" si="3"/>
        <v>170.9488</v>
      </c>
      <c r="E37" s="4">
        <v>106843</v>
      </c>
      <c r="F37" s="3" t="s">
        <v>293</v>
      </c>
      <c r="G37" s="3" t="s">
        <v>96</v>
      </c>
    </row>
    <row r="38" spans="1:7" ht="19.5" customHeight="1">
      <c r="A38" s="2">
        <v>33</v>
      </c>
      <c r="B38" s="3" t="s">
        <v>170</v>
      </c>
      <c r="C38" s="3" t="s">
        <v>39</v>
      </c>
      <c r="D38" s="4">
        <f t="shared" si="3"/>
        <v>24</v>
      </c>
      <c r="E38" s="4">
        <v>15000</v>
      </c>
      <c r="F38" s="3" t="s">
        <v>171</v>
      </c>
      <c r="G38" s="5" t="s">
        <v>96</v>
      </c>
    </row>
    <row r="39" spans="1:7" ht="19.5" customHeight="1">
      <c r="A39" s="2"/>
      <c r="B39" s="3" t="s">
        <v>213</v>
      </c>
      <c r="C39" s="3"/>
      <c r="D39" s="4"/>
      <c r="E39" s="4"/>
      <c r="F39" s="3" t="s">
        <v>214</v>
      </c>
      <c r="G39" s="5"/>
    </row>
    <row r="40" spans="1:7" ht="19.5" customHeight="1">
      <c r="A40" s="2">
        <v>34</v>
      </c>
      <c r="B40" s="3" t="s">
        <v>250</v>
      </c>
      <c r="C40" s="3" t="s">
        <v>251</v>
      </c>
      <c r="D40" s="4">
        <f>E40/625</f>
        <v>96.2</v>
      </c>
      <c r="E40" s="4">
        <v>60125</v>
      </c>
      <c r="F40" s="3" t="s">
        <v>259</v>
      </c>
      <c r="G40" s="5" t="s">
        <v>260</v>
      </c>
    </row>
    <row r="41" spans="1:7" ht="19.5" customHeight="1">
      <c r="A41" s="2">
        <v>35</v>
      </c>
      <c r="B41" s="22" t="s">
        <v>64</v>
      </c>
      <c r="C41" s="22" t="s">
        <v>65</v>
      </c>
      <c r="D41" s="4">
        <f>E41/625</f>
        <v>20.8832</v>
      </c>
      <c r="E41" s="23">
        <v>13052</v>
      </c>
      <c r="F41" s="22" t="s">
        <v>125</v>
      </c>
      <c r="G41" s="5" t="s">
        <v>97</v>
      </c>
    </row>
    <row r="42" spans="1:7" s="7" customFormat="1" ht="19.5" customHeight="1">
      <c r="A42" s="34" t="s">
        <v>79</v>
      </c>
      <c r="B42" s="35"/>
      <c r="C42" s="36"/>
      <c r="D42" s="6">
        <f>SUM(D6:D41)</f>
        <v>2447.8806879999997</v>
      </c>
      <c r="E42" s="6">
        <f>SUM(E6:E41)</f>
        <v>1529925.4300000002</v>
      </c>
      <c r="F42" s="45" t="s">
        <v>80</v>
      </c>
      <c r="G42" s="46"/>
    </row>
    <row r="43" spans="1:7" ht="19.5" customHeight="1">
      <c r="A43" s="20">
        <v>1</v>
      </c>
      <c r="B43" s="25" t="s">
        <v>59</v>
      </c>
      <c r="C43" s="25" t="s">
        <v>209</v>
      </c>
      <c r="D43" s="4">
        <f aca="true" t="shared" si="4" ref="D43:D57">E43/625</f>
        <v>337.5008</v>
      </c>
      <c r="E43" s="26">
        <v>210938</v>
      </c>
      <c r="F43" s="25" t="s">
        <v>126</v>
      </c>
      <c r="G43" s="25" t="s">
        <v>210</v>
      </c>
    </row>
    <row r="44" spans="1:7" ht="19.5" customHeight="1">
      <c r="A44" s="2">
        <v>2</v>
      </c>
      <c r="B44" s="3" t="s">
        <v>28</v>
      </c>
      <c r="C44" s="3" t="s">
        <v>29</v>
      </c>
      <c r="D44" s="4">
        <f t="shared" si="4"/>
        <v>0.1744</v>
      </c>
      <c r="E44" s="4">
        <v>109</v>
      </c>
      <c r="F44" s="3" t="s">
        <v>127</v>
      </c>
      <c r="G44" s="3" t="s">
        <v>98</v>
      </c>
    </row>
    <row r="45" spans="1:7" ht="19.5" customHeight="1">
      <c r="A45" s="2">
        <v>3</v>
      </c>
      <c r="B45" s="3" t="s">
        <v>236</v>
      </c>
      <c r="C45" s="3" t="s">
        <v>29</v>
      </c>
      <c r="D45" s="4">
        <f t="shared" si="4"/>
        <v>28.1376</v>
      </c>
      <c r="E45" s="4">
        <v>17586</v>
      </c>
      <c r="F45" s="3" t="s">
        <v>240</v>
      </c>
      <c r="G45" s="3" t="s">
        <v>98</v>
      </c>
    </row>
    <row r="46" spans="1:7" ht="19.5" customHeight="1">
      <c r="A46" s="2">
        <v>4</v>
      </c>
      <c r="B46" s="3" t="s">
        <v>182</v>
      </c>
      <c r="C46" s="3" t="s">
        <v>188</v>
      </c>
      <c r="D46" s="4">
        <f t="shared" si="4"/>
        <v>8</v>
      </c>
      <c r="E46" s="4">
        <v>5000</v>
      </c>
      <c r="F46" s="3" t="s">
        <v>190</v>
      </c>
      <c r="G46" s="3" t="s">
        <v>189</v>
      </c>
    </row>
    <row r="47" spans="1:7" ht="19.5" customHeight="1">
      <c r="A47" s="2">
        <v>5</v>
      </c>
      <c r="B47" s="3" t="s">
        <v>215</v>
      </c>
      <c r="C47" s="3" t="s">
        <v>188</v>
      </c>
      <c r="D47" s="4">
        <f t="shared" si="4"/>
        <v>232.32</v>
      </c>
      <c r="E47" s="4">
        <v>145200</v>
      </c>
      <c r="F47" s="3" t="s">
        <v>216</v>
      </c>
      <c r="G47" s="3" t="s">
        <v>189</v>
      </c>
    </row>
    <row r="48" spans="1:7" ht="19.5" customHeight="1">
      <c r="A48" s="2">
        <v>6</v>
      </c>
      <c r="B48" s="3" t="s">
        <v>168</v>
      </c>
      <c r="C48" s="3" t="s">
        <v>25</v>
      </c>
      <c r="D48" s="4">
        <f t="shared" si="4"/>
        <v>6.2016</v>
      </c>
      <c r="E48" s="4">
        <v>3876</v>
      </c>
      <c r="F48" s="3" t="s">
        <v>128</v>
      </c>
      <c r="G48" s="3" t="s">
        <v>99</v>
      </c>
    </row>
    <row r="49" spans="1:7" ht="19.5" customHeight="1">
      <c r="A49" s="2">
        <v>7</v>
      </c>
      <c r="B49" s="3" t="s">
        <v>26</v>
      </c>
      <c r="C49" s="3" t="s">
        <v>25</v>
      </c>
      <c r="D49" s="4">
        <f t="shared" si="4"/>
        <v>5.7088</v>
      </c>
      <c r="E49" s="4">
        <v>3568</v>
      </c>
      <c r="F49" s="3" t="s">
        <v>194</v>
      </c>
      <c r="G49" s="3" t="s">
        <v>99</v>
      </c>
    </row>
    <row r="50" spans="1:7" ht="19.5" customHeight="1">
      <c r="A50" s="2">
        <v>8</v>
      </c>
      <c r="B50" s="3" t="s">
        <v>27</v>
      </c>
      <c r="C50" s="3" t="s">
        <v>25</v>
      </c>
      <c r="D50" s="4">
        <f t="shared" si="4"/>
        <v>7.0944</v>
      </c>
      <c r="E50" s="4">
        <v>4434</v>
      </c>
      <c r="F50" s="3" t="s">
        <v>195</v>
      </c>
      <c r="G50" s="3" t="s">
        <v>99</v>
      </c>
    </row>
    <row r="51" spans="1:7" ht="19.5" customHeight="1">
      <c r="A51" s="2">
        <v>9</v>
      </c>
      <c r="B51" s="3" t="s">
        <v>205</v>
      </c>
      <c r="C51" s="3" t="s">
        <v>25</v>
      </c>
      <c r="D51" s="4">
        <f t="shared" si="4"/>
        <v>13.44</v>
      </c>
      <c r="E51" s="4">
        <v>8400</v>
      </c>
      <c r="F51" s="3" t="s">
        <v>206</v>
      </c>
      <c r="G51" s="3" t="s">
        <v>99</v>
      </c>
    </row>
    <row r="52" spans="1:7" ht="19.5" customHeight="1">
      <c r="A52" s="21">
        <v>10</v>
      </c>
      <c r="B52" s="22" t="s">
        <v>68</v>
      </c>
      <c r="C52" s="22" t="s">
        <v>69</v>
      </c>
      <c r="D52" s="23">
        <f t="shared" si="4"/>
        <v>0.5488</v>
      </c>
      <c r="E52" s="23">
        <v>343</v>
      </c>
      <c r="F52" s="22" t="s">
        <v>129</v>
      </c>
      <c r="G52" s="22" t="s">
        <v>100</v>
      </c>
    </row>
    <row r="53" spans="1:7" ht="19.5" customHeight="1">
      <c r="A53" s="2">
        <v>11</v>
      </c>
      <c r="B53" s="3" t="s">
        <v>57</v>
      </c>
      <c r="C53" s="3" t="s">
        <v>58</v>
      </c>
      <c r="D53" s="4">
        <f t="shared" si="4"/>
        <v>241.9872</v>
      </c>
      <c r="E53" s="4">
        <v>151242</v>
      </c>
      <c r="F53" s="3" t="s">
        <v>130</v>
      </c>
      <c r="G53" s="3" t="s">
        <v>101</v>
      </c>
    </row>
    <row r="54" spans="1:7" ht="19.5" customHeight="1">
      <c r="A54" s="2">
        <v>12</v>
      </c>
      <c r="B54" s="3" t="s">
        <v>34</v>
      </c>
      <c r="C54" s="3" t="s">
        <v>207</v>
      </c>
      <c r="D54" s="4">
        <f t="shared" si="4"/>
        <v>10.944</v>
      </c>
      <c r="E54" s="4">
        <v>6840</v>
      </c>
      <c r="F54" s="3" t="s">
        <v>177</v>
      </c>
      <c r="G54" s="28" t="s">
        <v>208</v>
      </c>
    </row>
    <row r="55" spans="1:7" ht="19.5" customHeight="1">
      <c r="A55" s="2">
        <v>13</v>
      </c>
      <c r="B55" s="3" t="s">
        <v>276</v>
      </c>
      <c r="C55" s="3" t="s">
        <v>207</v>
      </c>
      <c r="D55" s="4">
        <f t="shared" si="4"/>
        <v>14.5252</v>
      </c>
      <c r="E55" s="4">
        <v>9078.25</v>
      </c>
      <c r="F55" s="3" t="s">
        <v>277</v>
      </c>
      <c r="G55" s="28" t="s">
        <v>208</v>
      </c>
    </row>
    <row r="56" spans="1:7" ht="19.5" customHeight="1">
      <c r="A56" s="2">
        <v>14</v>
      </c>
      <c r="B56" s="3" t="s">
        <v>211</v>
      </c>
      <c r="C56" s="3" t="s">
        <v>46</v>
      </c>
      <c r="D56" s="4">
        <f t="shared" si="4"/>
        <v>17.008</v>
      </c>
      <c r="E56" s="4">
        <v>10630</v>
      </c>
      <c r="F56" s="3" t="s">
        <v>212</v>
      </c>
      <c r="G56" s="28" t="s">
        <v>102</v>
      </c>
    </row>
    <row r="57" spans="1:7" s="8" customFormat="1" ht="19.5" customHeight="1">
      <c r="A57" s="2">
        <v>15</v>
      </c>
      <c r="B57" s="22" t="s">
        <v>45</v>
      </c>
      <c r="C57" s="22" t="s">
        <v>46</v>
      </c>
      <c r="D57" s="4">
        <f t="shared" si="4"/>
        <v>0.112</v>
      </c>
      <c r="E57" s="23">
        <v>70</v>
      </c>
      <c r="F57" s="22" t="s">
        <v>131</v>
      </c>
      <c r="G57" s="22" t="s">
        <v>102</v>
      </c>
    </row>
    <row r="58" spans="1:7" s="8" customFormat="1" ht="19.5" customHeight="1">
      <c r="A58" s="37" t="s">
        <v>81</v>
      </c>
      <c r="B58" s="37"/>
      <c r="C58" s="37"/>
      <c r="D58" s="6">
        <f>SUM(D43:D57)</f>
        <v>923.7028000000001</v>
      </c>
      <c r="E58" s="6">
        <f>SUM(E43:E57)</f>
        <v>577314.25</v>
      </c>
      <c r="F58" s="45" t="s">
        <v>82</v>
      </c>
      <c r="G58" s="46"/>
    </row>
    <row r="59" spans="1:7" s="8" customFormat="1" ht="19.5" customHeight="1">
      <c r="A59" s="2">
        <v>1</v>
      </c>
      <c r="B59" s="3" t="s">
        <v>60</v>
      </c>
      <c r="C59" s="3" t="s">
        <v>10</v>
      </c>
      <c r="D59" s="4">
        <f aca="true" t="shared" si="5" ref="D59:D74">E59/625</f>
        <v>90</v>
      </c>
      <c r="E59" s="4">
        <v>56250</v>
      </c>
      <c r="F59" s="3" t="s">
        <v>196</v>
      </c>
      <c r="G59" s="3" t="s">
        <v>103</v>
      </c>
    </row>
    <row r="60" spans="1:7" s="8" customFormat="1" ht="19.5" customHeight="1">
      <c r="A60" s="2">
        <f>A59+1</f>
        <v>2</v>
      </c>
      <c r="B60" s="3" t="s">
        <v>17</v>
      </c>
      <c r="C60" s="3" t="s">
        <v>18</v>
      </c>
      <c r="D60" s="4">
        <f t="shared" si="5"/>
        <v>0.1184</v>
      </c>
      <c r="E60" s="4">
        <v>74</v>
      </c>
      <c r="F60" s="3" t="s">
        <v>172</v>
      </c>
      <c r="G60" s="3" t="s">
        <v>104</v>
      </c>
    </row>
    <row r="61" spans="1:7" s="8" customFormat="1" ht="19.5" customHeight="1">
      <c r="A61" s="2">
        <f>A60+1</f>
        <v>3</v>
      </c>
      <c r="B61" s="3" t="s">
        <v>6</v>
      </c>
      <c r="C61" s="3" t="s">
        <v>7</v>
      </c>
      <c r="D61" s="4">
        <f t="shared" si="5"/>
        <v>0.16</v>
      </c>
      <c r="E61" s="4">
        <v>100</v>
      </c>
      <c r="F61" s="3" t="s">
        <v>132</v>
      </c>
      <c r="G61" s="3" t="s">
        <v>105</v>
      </c>
    </row>
    <row r="62" spans="1:7" s="8" customFormat="1" ht="19.5" customHeight="1">
      <c r="A62" s="2">
        <f>A61+1</f>
        <v>4</v>
      </c>
      <c r="B62" s="3" t="s">
        <v>66</v>
      </c>
      <c r="C62" s="3" t="s">
        <v>67</v>
      </c>
      <c r="D62" s="4">
        <f t="shared" si="5"/>
        <v>15.6784</v>
      </c>
      <c r="E62" s="4">
        <v>9799</v>
      </c>
      <c r="F62" s="3" t="s">
        <v>133</v>
      </c>
      <c r="G62" s="3" t="s">
        <v>106</v>
      </c>
    </row>
    <row r="63" spans="1:7" s="8" customFormat="1" ht="19.5" customHeight="1">
      <c r="A63" s="2">
        <f>A62+1</f>
        <v>5</v>
      </c>
      <c r="B63" s="3" t="s">
        <v>74</v>
      </c>
      <c r="C63" s="3" t="s">
        <v>67</v>
      </c>
      <c r="D63" s="4">
        <f t="shared" si="5"/>
        <v>0.9955200000000001</v>
      </c>
      <c r="E63" s="4">
        <v>622.2</v>
      </c>
      <c r="F63" s="3" t="s">
        <v>197</v>
      </c>
      <c r="G63" s="3" t="s">
        <v>106</v>
      </c>
    </row>
    <row r="64" spans="1:7" s="8" customFormat="1" ht="19.5" customHeight="1">
      <c r="A64" s="2">
        <f>A63+1</f>
        <v>6</v>
      </c>
      <c r="B64" s="3" t="s">
        <v>180</v>
      </c>
      <c r="C64" s="3" t="s">
        <v>30</v>
      </c>
      <c r="D64" s="4">
        <f t="shared" si="5"/>
        <v>0.1696</v>
      </c>
      <c r="E64" s="4">
        <v>106</v>
      </c>
      <c r="F64" s="3" t="s">
        <v>181</v>
      </c>
      <c r="G64" s="3" t="s">
        <v>107</v>
      </c>
    </row>
    <row r="65" spans="1:7" s="8" customFormat="1" ht="19.5" customHeight="1">
      <c r="A65" s="2">
        <v>7</v>
      </c>
      <c r="B65" s="3" t="s">
        <v>31</v>
      </c>
      <c r="C65" s="3" t="s">
        <v>30</v>
      </c>
      <c r="D65" s="4">
        <f t="shared" si="5"/>
        <v>0.1232</v>
      </c>
      <c r="E65" s="4">
        <v>77</v>
      </c>
      <c r="F65" s="3" t="s">
        <v>134</v>
      </c>
      <c r="G65" s="3" t="s">
        <v>107</v>
      </c>
    </row>
    <row r="66" spans="1:7" s="8" customFormat="1" ht="19.5" customHeight="1">
      <c r="A66" s="2">
        <v>8</v>
      </c>
      <c r="B66" s="3" t="s">
        <v>55</v>
      </c>
      <c r="C66" s="3" t="s">
        <v>30</v>
      </c>
      <c r="D66" s="4">
        <f t="shared" si="5"/>
        <v>2.0292</v>
      </c>
      <c r="E66" s="4">
        <v>1268.25</v>
      </c>
      <c r="F66" s="3" t="s">
        <v>135</v>
      </c>
      <c r="G66" s="3" t="s">
        <v>107</v>
      </c>
    </row>
    <row r="67" spans="1:7" s="8" customFormat="1" ht="19.5" customHeight="1">
      <c r="A67" s="2">
        <v>9</v>
      </c>
      <c r="B67" s="3" t="s">
        <v>61</v>
      </c>
      <c r="C67" s="3" t="s">
        <v>62</v>
      </c>
      <c r="D67" s="4">
        <f t="shared" si="5"/>
        <v>13.504</v>
      </c>
      <c r="E67" s="4">
        <v>8440</v>
      </c>
      <c r="F67" s="3" t="s">
        <v>136</v>
      </c>
      <c r="G67" s="3" t="s">
        <v>108</v>
      </c>
    </row>
    <row r="68" spans="1:7" s="8" customFormat="1" ht="19.5" customHeight="1">
      <c r="A68" s="2">
        <v>10</v>
      </c>
      <c r="B68" s="3" t="s">
        <v>164</v>
      </c>
      <c r="C68" s="3" t="s">
        <v>62</v>
      </c>
      <c r="D68" s="4">
        <f t="shared" si="5"/>
        <v>2.4</v>
      </c>
      <c r="E68" s="4">
        <v>1500</v>
      </c>
      <c r="F68" s="3" t="s">
        <v>178</v>
      </c>
      <c r="G68" s="3" t="s">
        <v>108</v>
      </c>
    </row>
    <row r="69" spans="1:7" s="8" customFormat="1" ht="19.5" customHeight="1">
      <c r="A69" s="2">
        <v>11</v>
      </c>
      <c r="B69" s="3" t="s">
        <v>15</v>
      </c>
      <c r="C69" s="3" t="s">
        <v>16</v>
      </c>
      <c r="D69" s="4">
        <f t="shared" si="5"/>
        <v>0.0752</v>
      </c>
      <c r="E69" s="4">
        <v>47</v>
      </c>
      <c r="F69" s="3" t="s">
        <v>137</v>
      </c>
      <c r="G69" s="3" t="s">
        <v>109</v>
      </c>
    </row>
    <row r="70" spans="1:7" s="8" customFormat="1" ht="19.5" customHeight="1">
      <c r="A70" s="2">
        <v>12</v>
      </c>
      <c r="B70" s="3" t="s">
        <v>183</v>
      </c>
      <c r="C70" s="3" t="s">
        <v>16</v>
      </c>
      <c r="D70" s="4">
        <f t="shared" si="5"/>
        <v>23.0816</v>
      </c>
      <c r="E70" s="4">
        <v>14426</v>
      </c>
      <c r="F70" s="3" t="s">
        <v>191</v>
      </c>
      <c r="G70" s="3" t="s">
        <v>109</v>
      </c>
    </row>
    <row r="71" spans="1:7" s="8" customFormat="1" ht="19.5" customHeight="1">
      <c r="A71" s="2">
        <v>13</v>
      </c>
      <c r="B71" s="3" t="s">
        <v>184</v>
      </c>
      <c r="C71" s="3" t="s">
        <v>185</v>
      </c>
      <c r="D71" s="4">
        <f t="shared" si="5"/>
        <v>55.5488</v>
      </c>
      <c r="E71" s="4">
        <v>34718</v>
      </c>
      <c r="F71" s="3" t="s">
        <v>187</v>
      </c>
      <c r="G71" s="3" t="s">
        <v>186</v>
      </c>
    </row>
    <row r="72" spans="1:7" s="8" customFormat="1" ht="19.5" customHeight="1">
      <c r="A72" s="2">
        <v>14</v>
      </c>
      <c r="B72" s="3" t="s">
        <v>165</v>
      </c>
      <c r="C72" s="3" t="s">
        <v>173</v>
      </c>
      <c r="D72" s="4">
        <f t="shared" si="5"/>
        <v>170.5776</v>
      </c>
      <c r="E72" s="4">
        <v>106611</v>
      </c>
      <c r="F72" s="3" t="s">
        <v>262</v>
      </c>
      <c r="G72" s="3" t="s">
        <v>174</v>
      </c>
    </row>
    <row r="73" spans="1:7" s="8" customFormat="1" ht="19.5" customHeight="1">
      <c r="A73" s="2">
        <v>15</v>
      </c>
      <c r="B73" s="3" t="s">
        <v>252</v>
      </c>
      <c r="C73" s="3" t="s">
        <v>173</v>
      </c>
      <c r="D73" s="4">
        <f t="shared" si="5"/>
        <v>86.0448</v>
      </c>
      <c r="E73" s="4">
        <v>53778</v>
      </c>
      <c r="F73" s="3" t="s">
        <v>261</v>
      </c>
      <c r="G73" s="3" t="s">
        <v>174</v>
      </c>
    </row>
    <row r="74" spans="1:7" s="8" customFormat="1" ht="19.5" customHeight="1">
      <c r="A74" s="2">
        <v>16</v>
      </c>
      <c r="B74" s="3" t="s">
        <v>35</v>
      </c>
      <c r="C74" s="3" t="s">
        <v>36</v>
      </c>
      <c r="D74" s="4">
        <f t="shared" si="5"/>
        <v>3.2</v>
      </c>
      <c r="E74" s="4">
        <v>2000</v>
      </c>
      <c r="F74" s="3" t="s">
        <v>138</v>
      </c>
      <c r="G74" s="3" t="s">
        <v>110</v>
      </c>
    </row>
    <row r="75" spans="1:7" s="8" customFormat="1" ht="19.5" customHeight="1">
      <c r="A75" s="37" t="s">
        <v>83</v>
      </c>
      <c r="B75" s="37"/>
      <c r="C75" s="37"/>
      <c r="D75" s="6">
        <f>SUM(D59:D74)</f>
        <v>463.70631999999995</v>
      </c>
      <c r="E75" s="6">
        <f>SUM(E59:E74)</f>
        <v>289816.45</v>
      </c>
      <c r="F75" s="45" t="s">
        <v>84</v>
      </c>
      <c r="G75" s="46"/>
    </row>
    <row r="76" spans="1:7" s="8" customFormat="1" ht="19.5" customHeight="1">
      <c r="A76" s="2">
        <v>1</v>
      </c>
      <c r="B76" s="3" t="s">
        <v>70</v>
      </c>
      <c r="C76" s="3" t="s">
        <v>71</v>
      </c>
      <c r="D76" s="4">
        <f>E76/625</f>
        <v>18.192</v>
      </c>
      <c r="E76" s="4">
        <v>11370</v>
      </c>
      <c r="F76" s="3" t="s">
        <v>139</v>
      </c>
      <c r="G76" s="3" t="s">
        <v>111</v>
      </c>
    </row>
    <row r="77" spans="1:7" s="8" customFormat="1" ht="19.5" customHeight="1">
      <c r="A77" s="21">
        <v>2</v>
      </c>
      <c r="B77" s="22" t="s">
        <v>8</v>
      </c>
      <c r="C77" s="22" t="s">
        <v>9</v>
      </c>
      <c r="D77" s="23">
        <f>E77/625</f>
        <v>18.56</v>
      </c>
      <c r="E77" s="23">
        <v>11600</v>
      </c>
      <c r="F77" s="22" t="s">
        <v>140</v>
      </c>
      <c r="G77" s="22" t="s">
        <v>112</v>
      </c>
    </row>
    <row r="78" spans="1:7" s="8" customFormat="1" ht="19.5" customHeight="1">
      <c r="A78" s="2">
        <v>3</v>
      </c>
      <c r="B78" s="3" t="s">
        <v>47</v>
      </c>
      <c r="C78" s="3" t="s">
        <v>9</v>
      </c>
      <c r="D78" s="4">
        <f>E78/625</f>
        <v>3.6784</v>
      </c>
      <c r="E78" s="4">
        <v>2299</v>
      </c>
      <c r="F78" s="3" t="s">
        <v>198</v>
      </c>
      <c r="G78" s="3" t="s">
        <v>112</v>
      </c>
    </row>
    <row r="79" spans="1:7" s="8" customFormat="1" ht="19.5" customHeight="1">
      <c r="A79" s="2">
        <v>4</v>
      </c>
      <c r="B79" s="3" t="s">
        <v>253</v>
      </c>
      <c r="C79" s="3" t="s">
        <v>254</v>
      </c>
      <c r="D79" s="4">
        <f>E79/625</f>
        <v>29.9696</v>
      </c>
      <c r="E79" s="4">
        <v>18731</v>
      </c>
      <c r="F79" s="3" t="s">
        <v>263</v>
      </c>
      <c r="G79" s="3" t="s">
        <v>255</v>
      </c>
    </row>
    <row r="80" spans="1:7" s="8" customFormat="1" ht="19.5" customHeight="1">
      <c r="A80" s="37" t="s">
        <v>85</v>
      </c>
      <c r="B80" s="37"/>
      <c r="C80" s="37"/>
      <c r="D80" s="6">
        <f>SUM(D76:D79)</f>
        <v>70.39999999999999</v>
      </c>
      <c r="E80" s="6">
        <f>SUM(E76:E79)</f>
        <v>44000</v>
      </c>
      <c r="F80" s="45" t="s">
        <v>86</v>
      </c>
      <c r="G80" s="46"/>
    </row>
    <row r="81" spans="1:7" ht="19.5" customHeight="1">
      <c r="A81" s="2">
        <v>1</v>
      </c>
      <c r="B81" s="3" t="s">
        <v>72</v>
      </c>
      <c r="C81" s="3" t="s">
        <v>73</v>
      </c>
      <c r="D81" s="4">
        <f aca="true" t="shared" si="6" ref="D81:D98">E81/625</f>
        <v>49.0128</v>
      </c>
      <c r="E81" s="4">
        <v>30633</v>
      </c>
      <c r="F81" s="3" t="s">
        <v>141</v>
      </c>
      <c r="G81" s="27" t="s">
        <v>113</v>
      </c>
    </row>
    <row r="82" spans="1:7" ht="19.5" customHeight="1">
      <c r="A82" s="2">
        <f aca="true" t="shared" si="7" ref="A82:A87">A81+1</f>
        <v>2</v>
      </c>
      <c r="B82" s="3" t="s">
        <v>19</v>
      </c>
      <c r="C82" s="3" t="s">
        <v>20</v>
      </c>
      <c r="D82" s="4">
        <f t="shared" si="6"/>
        <v>447.4992</v>
      </c>
      <c r="E82" s="4">
        <v>279687</v>
      </c>
      <c r="F82" s="3" t="s">
        <v>142</v>
      </c>
      <c r="G82" s="27" t="s">
        <v>114</v>
      </c>
    </row>
    <row r="83" spans="1:7" ht="19.5" customHeight="1">
      <c r="A83" s="2">
        <f t="shared" si="7"/>
        <v>3</v>
      </c>
      <c r="B83" s="3" t="s">
        <v>21</v>
      </c>
      <c r="C83" s="3" t="s">
        <v>20</v>
      </c>
      <c r="D83" s="4">
        <f t="shared" si="6"/>
        <v>20.8</v>
      </c>
      <c r="E83" s="4">
        <v>13000</v>
      </c>
      <c r="F83" s="3" t="s">
        <v>143</v>
      </c>
      <c r="G83" s="27" t="s">
        <v>114</v>
      </c>
    </row>
    <row r="84" spans="1:7" ht="19.5" customHeight="1">
      <c r="A84" s="2">
        <f t="shared" si="7"/>
        <v>4</v>
      </c>
      <c r="B84" s="3" t="s">
        <v>40</v>
      </c>
      <c r="C84" s="3" t="s">
        <v>20</v>
      </c>
      <c r="D84" s="4">
        <f t="shared" si="6"/>
        <v>54</v>
      </c>
      <c r="E84" s="4">
        <v>33750</v>
      </c>
      <c r="F84" s="3" t="s">
        <v>144</v>
      </c>
      <c r="G84" s="27" t="s">
        <v>114</v>
      </c>
    </row>
    <row r="85" spans="1:7" ht="19.5" customHeight="1">
      <c r="A85" s="2">
        <f t="shared" si="7"/>
        <v>5</v>
      </c>
      <c r="B85" s="3" t="s">
        <v>43</v>
      </c>
      <c r="C85" s="3" t="s">
        <v>44</v>
      </c>
      <c r="D85" s="4">
        <f t="shared" si="6"/>
        <v>56.7296</v>
      </c>
      <c r="E85" s="4">
        <v>35456</v>
      </c>
      <c r="F85" s="3" t="s">
        <v>145</v>
      </c>
      <c r="G85" s="27" t="s">
        <v>115</v>
      </c>
    </row>
    <row r="86" spans="1:7" ht="19.5" customHeight="1">
      <c r="A86" s="2">
        <f t="shared" si="7"/>
        <v>6</v>
      </c>
      <c r="B86" s="3" t="s">
        <v>202</v>
      </c>
      <c r="C86" s="3" t="s">
        <v>44</v>
      </c>
      <c r="D86" s="4">
        <f t="shared" si="6"/>
        <v>100.1584</v>
      </c>
      <c r="E86" s="4">
        <v>62599</v>
      </c>
      <c r="F86" s="3" t="s">
        <v>204</v>
      </c>
      <c r="G86" s="27" t="s">
        <v>115</v>
      </c>
    </row>
    <row r="87" spans="1:7" ht="19.5" customHeight="1">
      <c r="A87" s="2">
        <f t="shared" si="7"/>
        <v>7</v>
      </c>
      <c r="B87" s="3" t="s">
        <v>1</v>
      </c>
      <c r="C87" s="3" t="s">
        <v>0</v>
      </c>
      <c r="D87" s="4">
        <f t="shared" si="6"/>
        <v>457</v>
      </c>
      <c r="E87" s="4">
        <v>285625</v>
      </c>
      <c r="F87" s="3" t="s">
        <v>146</v>
      </c>
      <c r="G87" s="27" t="s">
        <v>159</v>
      </c>
    </row>
    <row r="88" spans="1:7" ht="19.5" customHeight="1">
      <c r="A88" s="2">
        <f>'ตาราง 6'!A87+1</f>
        <v>8</v>
      </c>
      <c r="B88" s="3" t="s">
        <v>41</v>
      </c>
      <c r="C88" s="3" t="s">
        <v>42</v>
      </c>
      <c r="D88" s="4">
        <f t="shared" si="6"/>
        <v>0.251312</v>
      </c>
      <c r="E88" s="4">
        <v>157.07</v>
      </c>
      <c r="F88" s="3" t="s">
        <v>147</v>
      </c>
      <c r="G88" s="27" t="s">
        <v>116</v>
      </c>
    </row>
    <row r="89" spans="1:7" ht="19.5" customHeight="1">
      <c r="A89" s="2">
        <f>'ตาราง 6'!A88+1</f>
        <v>9</v>
      </c>
      <c r="B89" s="3" t="s">
        <v>22</v>
      </c>
      <c r="C89" s="3" t="s">
        <v>23</v>
      </c>
      <c r="D89" s="4">
        <f t="shared" si="6"/>
        <v>22.28</v>
      </c>
      <c r="E89" s="4">
        <v>13925</v>
      </c>
      <c r="F89" s="3" t="s">
        <v>148</v>
      </c>
      <c r="G89" s="27" t="s">
        <v>117</v>
      </c>
    </row>
    <row r="90" spans="1:7" ht="19.5" customHeight="1">
      <c r="A90" s="2">
        <f aca="true" t="shared" si="8" ref="A90:A98">A89+1</f>
        <v>10</v>
      </c>
      <c r="B90" s="3" t="s">
        <v>32</v>
      </c>
      <c r="C90" s="3" t="s">
        <v>33</v>
      </c>
      <c r="D90" s="4">
        <f t="shared" si="6"/>
        <v>4.12</v>
      </c>
      <c r="E90" s="4">
        <v>2575</v>
      </c>
      <c r="F90" s="3" t="s">
        <v>149</v>
      </c>
      <c r="G90" s="27" t="s">
        <v>160</v>
      </c>
    </row>
    <row r="91" spans="1:7" ht="19.5" customHeight="1">
      <c r="A91" s="2">
        <f t="shared" si="8"/>
        <v>11</v>
      </c>
      <c r="B91" s="3" t="s">
        <v>48</v>
      </c>
      <c r="C91" s="3" t="s">
        <v>33</v>
      </c>
      <c r="D91" s="4">
        <f t="shared" si="6"/>
        <v>235</v>
      </c>
      <c r="E91" s="4">
        <v>146875</v>
      </c>
      <c r="F91" s="3" t="s">
        <v>150</v>
      </c>
      <c r="G91" s="27" t="s">
        <v>160</v>
      </c>
    </row>
    <row r="92" spans="1:7" ht="19.5" customHeight="1">
      <c r="A92" s="2">
        <f t="shared" si="8"/>
        <v>12</v>
      </c>
      <c r="B92" s="3" t="s">
        <v>52</v>
      </c>
      <c r="C92" s="3" t="s">
        <v>33</v>
      </c>
      <c r="D92" s="4">
        <f t="shared" si="6"/>
        <v>0.7696</v>
      </c>
      <c r="E92" s="4">
        <v>481</v>
      </c>
      <c r="F92" s="3" t="s">
        <v>151</v>
      </c>
      <c r="G92" s="27" t="s">
        <v>160</v>
      </c>
    </row>
    <row r="93" spans="1:7" ht="19.5" customHeight="1">
      <c r="A93" s="2">
        <f t="shared" si="8"/>
        <v>13</v>
      </c>
      <c r="B93" s="3" t="s">
        <v>56</v>
      </c>
      <c r="C93" s="3" t="s">
        <v>33</v>
      </c>
      <c r="D93" s="4">
        <f t="shared" si="6"/>
        <v>109.2</v>
      </c>
      <c r="E93" s="4">
        <v>68250</v>
      </c>
      <c r="F93" s="3" t="s">
        <v>152</v>
      </c>
      <c r="G93" s="27" t="s">
        <v>160</v>
      </c>
    </row>
    <row r="94" spans="1:7" ht="19.5" customHeight="1">
      <c r="A94" s="2">
        <f t="shared" si="8"/>
        <v>14</v>
      </c>
      <c r="B94" s="3" t="s">
        <v>12</v>
      </c>
      <c r="C94" s="3" t="s">
        <v>13</v>
      </c>
      <c r="D94" s="4">
        <f t="shared" si="6"/>
        <v>364.6656</v>
      </c>
      <c r="E94" s="4">
        <v>227916</v>
      </c>
      <c r="F94" s="3" t="s">
        <v>153</v>
      </c>
      <c r="G94" s="27" t="s">
        <v>161</v>
      </c>
    </row>
    <row r="95" spans="1:7" ht="19.5" customHeight="1">
      <c r="A95" s="2">
        <f t="shared" si="8"/>
        <v>15</v>
      </c>
      <c r="B95" s="3" t="s">
        <v>167</v>
      </c>
      <c r="C95" s="3" t="s">
        <v>13</v>
      </c>
      <c r="D95" s="4">
        <f t="shared" si="6"/>
        <v>600</v>
      </c>
      <c r="E95" s="4">
        <v>375000</v>
      </c>
      <c r="F95" s="3" t="s">
        <v>176</v>
      </c>
      <c r="G95" s="27" t="s">
        <v>161</v>
      </c>
    </row>
    <row r="96" spans="1:7" ht="19.5" customHeight="1">
      <c r="A96" s="2">
        <f t="shared" si="8"/>
        <v>16</v>
      </c>
      <c r="B96" s="3" t="s">
        <v>175</v>
      </c>
      <c r="C96" s="3" t="s">
        <v>24</v>
      </c>
      <c r="D96" s="4">
        <f t="shared" si="6"/>
        <v>20.432</v>
      </c>
      <c r="E96" s="4">
        <v>12770</v>
      </c>
      <c r="F96" s="3" t="s">
        <v>154</v>
      </c>
      <c r="G96" s="27" t="s">
        <v>118</v>
      </c>
    </row>
    <row r="97" spans="1:7" ht="19.5" customHeight="1">
      <c r="A97" s="2">
        <f t="shared" si="8"/>
        <v>17</v>
      </c>
      <c r="B97" s="3" t="s">
        <v>4</v>
      </c>
      <c r="C97" s="3" t="s">
        <v>5</v>
      </c>
      <c r="D97" s="4">
        <f t="shared" si="6"/>
        <v>61.5008</v>
      </c>
      <c r="E97" s="4">
        <v>38438</v>
      </c>
      <c r="F97" s="3" t="s">
        <v>155</v>
      </c>
      <c r="G97" s="27" t="s">
        <v>119</v>
      </c>
    </row>
    <row r="98" spans="1:7" ht="19.5" customHeight="1">
      <c r="A98" s="21">
        <f t="shared" si="8"/>
        <v>18</v>
      </c>
      <c r="B98" s="22" t="s">
        <v>14</v>
      </c>
      <c r="C98" s="22" t="s">
        <v>5</v>
      </c>
      <c r="D98" s="23">
        <f t="shared" si="6"/>
        <v>4.6496</v>
      </c>
      <c r="E98" s="23">
        <v>2906</v>
      </c>
      <c r="F98" s="22" t="s">
        <v>156</v>
      </c>
      <c r="G98" s="32" t="s">
        <v>119</v>
      </c>
    </row>
    <row r="99" spans="1:7" ht="19.5" customHeight="1">
      <c r="A99" s="34" t="s">
        <v>87</v>
      </c>
      <c r="B99" s="35"/>
      <c r="C99" s="36"/>
      <c r="D99" s="6">
        <f>SUM(D81:D98)</f>
        <v>2608.0689119999997</v>
      </c>
      <c r="E99" s="6">
        <f>SUM(E81:E98)</f>
        <v>1630043.0699999998</v>
      </c>
      <c r="F99" s="45" t="s">
        <v>89</v>
      </c>
      <c r="G99" s="46"/>
    </row>
    <row r="100" spans="1:7" ht="19.5" customHeight="1">
      <c r="A100" s="47" t="s">
        <v>88</v>
      </c>
      <c r="B100" s="47"/>
      <c r="C100" s="47"/>
      <c r="D100" s="9">
        <f>SUM(D6:D99)/2</f>
        <v>6513.758720000002</v>
      </c>
      <c r="E100" s="9">
        <f>SUM(E6:E99)/2</f>
        <v>4071099.2</v>
      </c>
      <c r="F100" s="34" t="s">
        <v>169</v>
      </c>
      <c r="G100" s="36"/>
    </row>
    <row r="101" spans="1:5" ht="23.25" customHeight="1">
      <c r="A101" s="18"/>
      <c r="D101" s="19" t="s">
        <v>90</v>
      </c>
      <c r="E101" s="19" t="s">
        <v>90</v>
      </c>
    </row>
    <row r="102" spans="1:5" ht="21.75" customHeight="1">
      <c r="A102" s="18"/>
      <c r="E102" s="29"/>
    </row>
    <row r="103" spans="1:5" ht="21.75" customHeight="1">
      <c r="A103" s="18"/>
      <c r="E103" s="29"/>
    </row>
    <row r="104" spans="1:5" ht="21.75" customHeight="1">
      <c r="A104" s="18"/>
      <c r="E104" s="29"/>
    </row>
    <row r="105" spans="1:5" ht="21.75" customHeight="1">
      <c r="A105" s="18"/>
      <c r="E105" s="29"/>
    </row>
    <row r="106" spans="1:5" ht="21.75" customHeight="1">
      <c r="A106" s="18"/>
      <c r="E106" s="29"/>
    </row>
    <row r="107" spans="1:5" ht="21.75" customHeight="1">
      <c r="A107" s="18"/>
      <c r="E107" s="29"/>
    </row>
    <row r="108" spans="1:5" ht="21.75" customHeight="1">
      <c r="A108" s="18"/>
      <c r="E108" s="29"/>
    </row>
    <row r="109" spans="1:5" ht="21.75" customHeight="1">
      <c r="A109" s="18"/>
      <c r="E109" s="29"/>
    </row>
    <row r="110" spans="1:5" ht="21.75" customHeight="1">
      <c r="A110" s="18"/>
      <c r="E110" s="29"/>
    </row>
    <row r="111" spans="1:5" ht="21.75" customHeight="1">
      <c r="A111" s="18"/>
      <c r="E111" s="30"/>
    </row>
    <row r="112" ht="21.75" customHeight="1">
      <c r="A112" s="18"/>
    </row>
    <row r="113" ht="21.75" customHeight="1">
      <c r="A113" s="18"/>
    </row>
    <row r="114" ht="21.75" customHeight="1">
      <c r="A114" s="18"/>
    </row>
    <row r="115" ht="21.75" customHeight="1">
      <c r="A115" s="18"/>
    </row>
    <row r="116" spans="1:6" ht="21.75" customHeight="1">
      <c r="A116" s="18"/>
      <c r="F116" s="31"/>
    </row>
    <row r="117" ht="21.75" customHeight="1">
      <c r="A117" s="18"/>
    </row>
    <row r="118" ht="21.75" customHeight="1">
      <c r="A118" s="18"/>
    </row>
    <row r="119" ht="21.75" customHeight="1">
      <c r="A119" s="18"/>
    </row>
    <row r="120" ht="21.75" customHeight="1">
      <c r="A120" s="18"/>
    </row>
    <row r="121" ht="21.75" customHeight="1">
      <c r="A121" s="18"/>
    </row>
    <row r="122" ht="21.75" customHeight="1">
      <c r="A122" s="18"/>
    </row>
    <row r="123" ht="21.75" customHeight="1">
      <c r="A123" s="18"/>
    </row>
    <row r="124" ht="21.75" customHeight="1">
      <c r="A124" s="18"/>
    </row>
    <row r="125" ht="21.75" customHeight="1">
      <c r="A125" s="18"/>
    </row>
    <row r="126" ht="21.75" customHeight="1">
      <c r="A126" s="18"/>
    </row>
    <row r="127" ht="21.75" customHeight="1">
      <c r="A127" s="18"/>
    </row>
    <row r="128" ht="21.75" customHeight="1">
      <c r="A128" s="18"/>
    </row>
    <row r="129" ht="21.75" customHeight="1">
      <c r="A129" s="18"/>
    </row>
    <row r="130" ht="21.75" customHeight="1">
      <c r="A130" s="18"/>
    </row>
    <row r="131" ht="21.75" customHeight="1">
      <c r="A131" s="18"/>
    </row>
    <row r="132" ht="21.75" customHeight="1">
      <c r="A132" s="18"/>
    </row>
    <row r="133" ht="21.75" customHeight="1">
      <c r="A133" s="18"/>
    </row>
    <row r="134" ht="21.75" customHeight="1">
      <c r="A134" s="18"/>
    </row>
    <row r="135" ht="21.75" customHeight="1">
      <c r="A135" s="18"/>
    </row>
  </sheetData>
  <sheetProtection/>
  <mergeCells count="19">
    <mergeCell ref="F4:F5"/>
    <mergeCell ref="G4:G5"/>
    <mergeCell ref="F100:G100"/>
    <mergeCell ref="A99:C99"/>
    <mergeCell ref="F42:G42"/>
    <mergeCell ref="F58:G58"/>
    <mergeCell ref="F75:G75"/>
    <mergeCell ref="F80:G80"/>
    <mergeCell ref="F99:G99"/>
    <mergeCell ref="A100:C100"/>
    <mergeCell ref="A1:E1"/>
    <mergeCell ref="A42:C42"/>
    <mergeCell ref="A80:C80"/>
    <mergeCell ref="A75:C75"/>
    <mergeCell ref="A58:C58"/>
    <mergeCell ref="D4:E4"/>
    <mergeCell ref="A2:E2"/>
    <mergeCell ref="B4:B5"/>
    <mergeCell ref="C4:C5"/>
  </mergeCells>
  <printOptions horizontalCentered="1"/>
  <pageMargins left="0.31496062992125984" right="0.1968503937007874" top="0.7874015748031497" bottom="0.5118110236220472" header="0.5118110236220472" footer="0.2362204724409449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Tum02_617</dc:creator>
  <cp:keywords/>
  <dc:description/>
  <cp:lastModifiedBy>HP Inc.</cp:lastModifiedBy>
  <cp:lastPrinted>2021-05-27T01:27:46Z</cp:lastPrinted>
  <dcterms:created xsi:type="dcterms:W3CDTF">2004-06-11T05:25:22Z</dcterms:created>
  <dcterms:modified xsi:type="dcterms:W3CDTF">2021-05-27T01:27:49Z</dcterms:modified>
  <cp:category/>
  <cp:version/>
  <cp:contentType/>
  <cp:contentStatus/>
</cp:coreProperties>
</file>